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tabRatio="781" activeTab="0"/>
  </bookViews>
  <sheets>
    <sheet name="APBDes (ogp DRAFT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GOR40" localSheetId="0">'[1]H Satuan'!#REF!</definedName>
    <definedName name="____________GOR40">'[1]H Satuan'!#REF!</definedName>
    <definedName name="____________GOR50" localSheetId="0">'[1]H Satuan'!#REF!</definedName>
    <definedName name="____________GOR50">'[1]H Satuan'!#REF!</definedName>
    <definedName name="____________GOR60" localSheetId="0">'[1]H Satuan'!#REF!</definedName>
    <definedName name="____________GOR60">'[1]H Satuan'!#REF!</definedName>
    <definedName name="____________GOR80" localSheetId="0">'[1]H Satuan'!#REF!</definedName>
    <definedName name="____________GOR80">'[1]H Satuan'!#REF!</definedName>
    <definedName name="__________GOR40" localSheetId="0">'[1]H Satuan'!#REF!</definedName>
    <definedName name="__________GOR40">'[1]H Satuan'!#REF!</definedName>
    <definedName name="__________GOR50" localSheetId="0">'[1]H Satuan'!#REF!</definedName>
    <definedName name="__________GOR50">'[1]H Satuan'!#REF!</definedName>
    <definedName name="__________GOR60" localSheetId="0">'[1]H Satuan'!#REF!</definedName>
    <definedName name="__________GOR60">'[1]H Satuan'!#REF!</definedName>
    <definedName name="__________GOR80" localSheetId="0">'[1]H Satuan'!#REF!</definedName>
    <definedName name="__________GOR80">'[1]H Satuan'!#REF!</definedName>
    <definedName name="_________GOR40" localSheetId="0">#REF!</definedName>
    <definedName name="_________GOR40">#REF!</definedName>
    <definedName name="_________GOR50" localSheetId="0">#REF!</definedName>
    <definedName name="_________GOR50">#REF!</definedName>
    <definedName name="_________GOR60" localSheetId="0">#REF!</definedName>
    <definedName name="_________GOR60">#REF!</definedName>
    <definedName name="_________GOR80" localSheetId="0">#REF!</definedName>
    <definedName name="_________GOR80">#REF!</definedName>
    <definedName name="________GOR40" localSheetId="0">'[2]H Satuan'!#REF!</definedName>
    <definedName name="________GOR40">'[2]H Satuan'!#REF!</definedName>
    <definedName name="________GOR50" localSheetId="0">'[2]H Satuan'!#REF!</definedName>
    <definedName name="________GOR50">'[2]H Satuan'!#REF!</definedName>
    <definedName name="________GOR60" localSheetId="0">'[2]H Satuan'!#REF!</definedName>
    <definedName name="________GOR60">'[2]H Satuan'!#REF!</definedName>
    <definedName name="________GOR80" localSheetId="0">'[2]H Satuan'!#REF!</definedName>
    <definedName name="________GOR80">'[2]H Satuan'!#REF!</definedName>
    <definedName name="_______GOR40" localSheetId="0">'[2]H Satuan'!#REF!</definedName>
    <definedName name="_______GOR40">'[2]H Satuan'!#REF!</definedName>
    <definedName name="_______GOR50" localSheetId="0">'[2]H Satuan'!#REF!</definedName>
    <definedName name="_______GOR50">'[2]H Satuan'!#REF!</definedName>
    <definedName name="_______GOR60" localSheetId="0">'[2]H Satuan'!#REF!</definedName>
    <definedName name="_______GOR60">'[2]H Satuan'!#REF!</definedName>
    <definedName name="_______GOR80" localSheetId="0">'[2]H Satuan'!#REF!</definedName>
    <definedName name="_______GOR80">'[2]H Satuan'!#REF!</definedName>
    <definedName name="______GOR40" localSheetId="0">'[2]H Satuan'!#REF!</definedName>
    <definedName name="______GOR40">'[2]H Satuan'!#REF!</definedName>
    <definedName name="______GOR50" localSheetId="0">'[2]H Satuan'!#REF!</definedName>
    <definedName name="______GOR50">'[2]H Satuan'!#REF!</definedName>
    <definedName name="______GOR60" localSheetId="0">'[2]H Satuan'!#REF!</definedName>
    <definedName name="______GOR60">'[2]H Satuan'!#REF!</definedName>
    <definedName name="______GOR80" localSheetId="0">'[2]H Satuan'!#REF!</definedName>
    <definedName name="______GOR80">'[2]H Satuan'!#REF!</definedName>
    <definedName name="_____GOR40" localSheetId="0">'[2]H Satuan'!#REF!</definedName>
    <definedName name="_____GOR40">'[2]H Satuan'!#REF!</definedName>
    <definedName name="_____GOR50" localSheetId="0">'[2]H Satuan'!#REF!</definedName>
    <definedName name="_____GOR50">'[2]H Satuan'!#REF!</definedName>
    <definedName name="_____GOR60" localSheetId="0">'[2]H Satuan'!#REF!</definedName>
    <definedName name="_____GOR60">'[2]H Satuan'!#REF!</definedName>
    <definedName name="_____GOR80" localSheetId="0">'[2]H Satuan'!#REF!</definedName>
    <definedName name="_____GOR80">'[2]H Satuan'!#REF!</definedName>
    <definedName name="____GOR40" localSheetId="0">'[2]H Satuan'!#REF!</definedName>
    <definedName name="____GOR40">'[2]H Satuan'!#REF!</definedName>
    <definedName name="____GOR50" localSheetId="0">'[2]H Satuan'!#REF!</definedName>
    <definedName name="____GOR50">'[2]H Satuan'!#REF!</definedName>
    <definedName name="____GOR60" localSheetId="0">'[2]H Satuan'!#REF!</definedName>
    <definedName name="____GOR60">'[2]H Satuan'!#REF!</definedName>
    <definedName name="____GOR80" localSheetId="0">'[2]H Satuan'!#REF!</definedName>
    <definedName name="____GOR80">'[2]H Satuan'!#REF!</definedName>
    <definedName name="___GOR40" localSheetId="0">'[2]H Satuan'!#REF!</definedName>
    <definedName name="___GOR40">'[2]H Satuan'!#REF!</definedName>
    <definedName name="___GOR50" localSheetId="0">'[2]H Satuan'!#REF!</definedName>
    <definedName name="___GOR50">'[2]H Satuan'!#REF!</definedName>
    <definedName name="___GOR60" localSheetId="0">'[2]H Satuan'!#REF!</definedName>
    <definedName name="___GOR60">'[2]H Satuan'!#REF!</definedName>
    <definedName name="___GOR80" localSheetId="0">'[2]H Satuan'!#REF!</definedName>
    <definedName name="___GOR80">'[2]H Satuan'!#REF!</definedName>
    <definedName name="__GOR40" localSheetId="0">'[2]H Satuan'!#REF!</definedName>
    <definedName name="__GOR40">'[2]H Satuan'!#REF!</definedName>
    <definedName name="__GOR50" localSheetId="0">'[2]H Satuan'!#REF!</definedName>
    <definedName name="__GOR50">'[2]H Satuan'!#REF!</definedName>
    <definedName name="__GOR60" localSheetId="0">'[2]H Satuan'!#REF!</definedName>
    <definedName name="__GOR60">'[2]H Satuan'!#REF!</definedName>
    <definedName name="__GOR80" localSheetId="0">'[2]H Satuan'!#REF!</definedName>
    <definedName name="__GOR80">'[2]H Satuan'!#REF!</definedName>
    <definedName name="_GOR40" localSheetId="0">'[2]H Satuan'!#REF!</definedName>
    <definedName name="_GOR40">'[2]H Satuan'!#REF!</definedName>
    <definedName name="_GOR50" localSheetId="0">'[2]H Satuan'!#REF!</definedName>
    <definedName name="_GOR50">'[2]H Satuan'!#REF!</definedName>
    <definedName name="_GOR60" localSheetId="0">'[2]H Satuan'!#REF!</definedName>
    <definedName name="_GOR60">'[2]H Satuan'!#REF!</definedName>
    <definedName name="_GOR80" localSheetId="0">'[2]H Satuan'!#REF!</definedName>
    <definedName name="_GOR80">'[2]H Satuan'!#REF!</definedName>
    <definedName name="BATU" localSheetId="0">'[3]H Satuan'!$F$14</definedName>
    <definedName name="BATU">'[4]H Satuan'!$F$14</definedName>
    <definedName name="BATUPECAH" localSheetId="0">'[5]H Satuan'!#REF!</definedName>
    <definedName name="BATUPECAH">'[5]H Satuan'!#REF!</definedName>
    <definedName name="BENANG" localSheetId="0">#REF!</definedName>
    <definedName name="BENANG">#REF!</definedName>
    <definedName name="BODEM2KG" localSheetId="0">#REF!</definedName>
    <definedName name="BODEM2KG">#REF!</definedName>
    <definedName name="BODEM5KG">'[2]H Satuan'!$F$51</definedName>
    <definedName name="BULAN" localSheetId="0">#REF!</definedName>
    <definedName name="BULAN">#REF!</definedName>
    <definedName name="CANGKUL">'[2]H Satuan'!$F$49</definedName>
    <definedName name="CC" localSheetId="0">#REF!</definedName>
    <definedName name="CC">#REF!</definedName>
    <definedName name="DEREK" localSheetId="0">#REF!</definedName>
    <definedName name="DEREK">#REF!</definedName>
    <definedName name="ed" localSheetId="0">#REF!</definedName>
    <definedName name="ed">#REF!</definedName>
    <definedName name="edd" localSheetId="0">'[6]H Satuan'!#REF!</definedName>
    <definedName name="edd">'[6]H Satuan'!#REF!</definedName>
    <definedName name="GANCO">'[2]H Satuan'!$F$50</definedName>
    <definedName name="GIL" localSheetId="0">#REF!</definedName>
    <definedName name="GIL">#REF!</definedName>
    <definedName name="GROBAK">'[2]H Satuan'!$F$58</definedName>
    <definedName name="KEGIATAN" localSheetId="0">#REF!</definedName>
    <definedName name="KEGIATAN">#REF!</definedName>
    <definedName name="KRANJANG">'[2]H Satuan'!$F$55</definedName>
    <definedName name="MANDOR" localSheetId="0">'[3]H Satuan'!$F$30</definedName>
    <definedName name="MANDOR">'[4]H Satuan'!$F$30</definedName>
    <definedName name="MOBILISASI" localSheetId="0">'[2]H Satuan'!#REF!</definedName>
    <definedName name="MOBILISASI">'[2]H Satuan'!#REF!</definedName>
    <definedName name="PANGGIL" localSheetId="0">#REF!</definedName>
    <definedName name="PANGGIL">#REF!</definedName>
    <definedName name="PAPANPRO">'[2]H Satuan'!$F$59</definedName>
    <definedName name="PEKERJA" localSheetId="0">'[3]H Satuan'!$F$29</definedName>
    <definedName name="PEKERJA">'[4]H Satuan'!$F$29</definedName>
    <definedName name="PERIHAL" localSheetId="0">#REF!</definedName>
    <definedName name="PERIHAL">#REF!</definedName>
    <definedName name="PRASASTI">'[2]H Satuan'!$F$60</definedName>
    <definedName name="_xlnm.Print_Area" localSheetId="0">'APBDes (ogp DRAFT)'!$A$1:$E$92</definedName>
    <definedName name="_xlnm.Print_Titles" localSheetId="0">'APBDes (ogp DRAFT)'!$6:$6</definedName>
    <definedName name="PSRATS" localSheetId="0">#REF!</definedName>
    <definedName name="PSRATS">#REF!</definedName>
    <definedName name="PSRPSG" localSheetId="0">'[3]H Satuan'!$F$17</definedName>
    <definedName name="PSRPSG">'[4]H Satuan'!$F$17</definedName>
    <definedName name="PSRWBH" localSheetId="0">'[7]H Satuan'!#REF!</definedName>
    <definedName name="PSRWBH">'[7]H Satuan'!#REF!</definedName>
    <definedName name="REKENING" localSheetId="0">#REF!</definedName>
    <definedName name="REKENING">#REF!</definedName>
    <definedName name="RR" localSheetId="0">#REF!</definedName>
    <definedName name="RR">#REF!</definedName>
    <definedName name="sekdes" localSheetId="0">#REF!</definedName>
    <definedName name="sekdes">#REF!</definedName>
    <definedName name="SEKOP">'[2]H Satuan'!$F$53</definedName>
    <definedName name="SEMENGRESIK" localSheetId="0">'[2]H Satuan'!#REF!</definedName>
    <definedName name="SEMENGRESIK">'[2]H Satuan'!#REF!</definedName>
    <definedName name="SEMENHOLCIM" localSheetId="0">'[3]H Satuan'!$F$19</definedName>
    <definedName name="SEMENHOLCIM">'[4]H Satuan'!$F$19</definedName>
    <definedName name="SKPD" localSheetId="0">#REF!</definedName>
    <definedName name="SKPD">#REF!</definedName>
    <definedName name="TKBATU" localSheetId="0">'[3]H Satuan'!$F$27</definedName>
    <definedName name="TKBATU">'[4]H Satuan'!$F$27</definedName>
    <definedName name="TKKAYU" localSheetId="0">'[8]H Satuan'!#REF!</definedName>
    <definedName name="TKKAYU">'[8]H Satuan'!#REF!</definedName>
    <definedName name="WALES" localSheetId="0">'[2]H Satuan'!#REF!</definedName>
    <definedName name="WALES">'[2]H Satuan'!#REF!</definedName>
  </definedNames>
  <calcPr fullCalcOnLoad="1"/>
</workbook>
</file>

<file path=xl/sharedStrings.xml><?xml version="1.0" encoding="utf-8"?>
<sst xmlns="http://schemas.openxmlformats.org/spreadsheetml/2006/main" count="146" uniqueCount="103">
  <si>
    <t>JUMLAH PENDAPATAN</t>
  </si>
  <si>
    <t>PENDAPATAN</t>
  </si>
  <si>
    <t>BELANJA</t>
  </si>
  <si>
    <t>JUMLAH BELANJA</t>
  </si>
  <si>
    <t>Surplus / (Defisit)</t>
  </si>
  <si>
    <t>PEMBIAYAAN</t>
  </si>
  <si>
    <t>Pengeluaran Pembiayaan</t>
  </si>
  <si>
    <t>Selisih Pembiayaan</t>
  </si>
  <si>
    <t>Penanggulangan Bencana, Darurat dan Mendesak Desa</t>
  </si>
  <si>
    <t>ADD</t>
  </si>
  <si>
    <t>Penyediaan Penghasilan Tetap dan Tunjangan Kepala Desa</t>
  </si>
  <si>
    <t>Penyediaan Tunjangan BPD</t>
  </si>
  <si>
    <t>Penyediaan Tambahan Tunjangan Kepala Desa dan Perangkat Desa</t>
  </si>
  <si>
    <t>PAD</t>
  </si>
  <si>
    <t>DDS</t>
  </si>
  <si>
    <t>Bidang Penyelenggaraan Pemerintahan Desa</t>
  </si>
  <si>
    <t>Bidang Pelaksanaan Pembangunan Desa</t>
  </si>
  <si>
    <t>Bidang Pembinaan Kemasyarakatan</t>
  </si>
  <si>
    <t>Pembinaan PKK</t>
  </si>
  <si>
    <t>ADD, DDS</t>
  </si>
  <si>
    <t>Bidang Pemberdayaan Masyarakat</t>
  </si>
  <si>
    <t>Pengelolaan BUM Desa</t>
  </si>
  <si>
    <t>ADD, PBK</t>
  </si>
  <si>
    <t>ADD, PAD</t>
  </si>
  <si>
    <t>DDS, PBH</t>
  </si>
  <si>
    <t>Uraian</t>
  </si>
  <si>
    <t>Anggaran (Rp.)</t>
  </si>
  <si>
    <t>Sumber Dana</t>
  </si>
  <si>
    <t>PAD Desa</t>
  </si>
  <si>
    <t>Pendapatan lain-lain</t>
  </si>
  <si>
    <t>Penyediaan Penghasilan Tetap dan Tunjangan Perangkat Desa</t>
  </si>
  <si>
    <t>Penyediaan Jaminan Sosial Kepala Desa dan Perangkat Desa</t>
  </si>
  <si>
    <t>ATK</t>
  </si>
  <si>
    <t>Honor PPKD</t>
  </si>
  <si>
    <t>Belanja Listrik</t>
  </si>
  <si>
    <t>Perjalanan Dinas</t>
  </si>
  <si>
    <t>Penyediaan Operasional BPD</t>
  </si>
  <si>
    <t>Penyediaan Insentif RT/RW</t>
  </si>
  <si>
    <t>Belanja Printer</t>
  </si>
  <si>
    <t>Belanja Meubelair</t>
  </si>
  <si>
    <t>Perawatan Komputer</t>
  </si>
  <si>
    <t>Perawatan Kendaraan Dinas</t>
  </si>
  <si>
    <t>Upah Tenaga Kebersihan</t>
  </si>
  <si>
    <t>Penyelenggaraan  Musrenbang Desa</t>
  </si>
  <si>
    <t>Penyelenggaraan Musdes Pertanggungjawaban APB Desa</t>
  </si>
  <si>
    <t>Penyelenggaraan Musdes RKP Desa</t>
  </si>
  <si>
    <t>Penyelenggaraan Musdes P-APB Desa</t>
  </si>
  <si>
    <t>Penyelenggaraan Musdes APB Desa</t>
  </si>
  <si>
    <t>Honor Panitia Sewa TKD</t>
  </si>
  <si>
    <t>Fasilitas Pembentukan BPD</t>
  </si>
  <si>
    <t>Penyelenggaraan PAUD/TK/TPA</t>
  </si>
  <si>
    <t>Dukungan Penyelenggaraan PAUD</t>
  </si>
  <si>
    <t>Pemeliharaan Sarana PAUD/TK/TPA</t>
  </si>
  <si>
    <t>Pembelian Alat Gamelan</t>
  </si>
  <si>
    <t>Dukungan Pendidikan bagi Siswa Miskin</t>
  </si>
  <si>
    <t>Penyelenggaraan Poskesdes</t>
  </si>
  <si>
    <t>Penyelenggaraan Posyandu</t>
  </si>
  <si>
    <t>Penyuluhan dan Pelatihan Bidang Kesehatan</t>
  </si>
  <si>
    <t>Pengasuhan Bersama/BKB</t>
  </si>
  <si>
    <t>Pemeliharaan Sarana Prasarana Posyandu/Polindes</t>
  </si>
  <si>
    <t>Pemeliharaan Gedung/Kantor Desa</t>
  </si>
  <si>
    <t>Pembangunan/Pengerasan Jalan Lingkungan</t>
  </si>
  <si>
    <t>Pembangunan Jembatan</t>
  </si>
  <si>
    <t>Pembangunan Prasarana Jalan Desa</t>
  </si>
  <si>
    <t>Penyelenggaraan Informasi Publik Desa</t>
  </si>
  <si>
    <t>Pembuatan dan Pengelolaan Jaringan/Instalasi Komonikasi dan Informasi Lokal Desa</t>
  </si>
  <si>
    <t>Penguatan &amp; Peningkatan Kapasitas Tenaga Keamanan</t>
  </si>
  <si>
    <t>Pembelian Bendera dan Umbul-umbul</t>
  </si>
  <si>
    <t>Kegiatan Karang Taruna</t>
  </si>
  <si>
    <t>Pembinaan LPMD</t>
  </si>
  <si>
    <t>Peningkatan Kapasitas bagi Aparatur Pemdes dan LKD</t>
  </si>
  <si>
    <t>CONTAK PERSON :</t>
  </si>
  <si>
    <t>Infografis APB Desa</t>
  </si>
  <si>
    <t>Tahun Anggaran 2019</t>
  </si>
  <si>
    <t>● SUHARTO/KEPALA DESA</t>
  </si>
  <si>
    <t>● SISWADI/SEKRETARIS DESA</t>
  </si>
  <si>
    <t>● DIDIK KARSONO/KASI PEMERINTAHAN</t>
  </si>
  <si>
    <t>● TARNI/KASI KESEJAHTERAAN</t>
  </si>
  <si>
    <t>● ADI RIYANTO/KASI PELAYANAN</t>
  </si>
  <si>
    <t>● FITRI HANDAYANI/KAUR PERENCANAAN</t>
  </si>
  <si>
    <t>● SODIK/KAUR TU &amp; UMUM</t>
  </si>
  <si>
    <t>● SALI/KAUR KEUANGAN</t>
  </si>
  <si>
    <t>● SURYO EDI/KASUN GENENG</t>
  </si>
  <si>
    <t>● ROBIN/KASUN PAYUNG</t>
  </si>
  <si>
    <t>● SUYOKO/KASUN PLUMPUNG</t>
  </si>
  <si>
    <t>Desa Geneng Kec. Margomulyo Kab. Bojonegoro</t>
  </si>
  <si>
    <t>Dana Transfer</t>
  </si>
  <si>
    <t>PENGGUNAAN :</t>
  </si>
  <si>
    <t>* Pelaksanaan Pembangunan Desa</t>
  </si>
  <si>
    <t>* Pembinaan Kemasyarakatan</t>
  </si>
  <si>
    <t>* Pemberdayaan Masyarakat</t>
  </si>
  <si>
    <t>* Operasional Pemerintahan Desa</t>
  </si>
  <si>
    <t xml:space="preserve"> 0812 5977 5189</t>
  </si>
  <si>
    <t xml:space="preserve"> 0881 707 1213</t>
  </si>
  <si>
    <t xml:space="preserve"> 0821 3947 5825</t>
  </si>
  <si>
    <t xml:space="preserve">   0881 707 8086</t>
  </si>
  <si>
    <t xml:space="preserve">    0815 5565 1290</t>
  </si>
  <si>
    <t xml:space="preserve">    0857 3188 8206</t>
  </si>
  <si>
    <t xml:space="preserve">    0823 3119n3065</t>
  </si>
  <si>
    <t xml:space="preserve">    0882 1691 4721</t>
  </si>
  <si>
    <t xml:space="preserve"> 0857 3606 4173</t>
  </si>
  <si>
    <t xml:space="preserve">  0856 5517 8163</t>
  </si>
  <si>
    <t xml:space="preserve"> 0857 3341 0210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</si>
</sst>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3809]dd\ mmmm\ yyyy"/>
    <numFmt numFmtId="189" formatCode="_(* #,##0.0_);_(* \(#,##0.0\);_(* &quot;-&quot;??_);_(@_)"/>
    <numFmt numFmtId="190" formatCode="_(* #,##0_);_(* \(#,##0\);_(* &quot;-&quot;??_);_(@_)"/>
    <numFmt numFmtId="191" formatCode="[$-409]dddd\,\ mmmm\ dd\,\ yyyy"/>
    <numFmt numFmtId="192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Bookman Old Style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color indexed="10"/>
      <name val="Arial"/>
      <family val="2"/>
    </font>
    <font>
      <u val="single"/>
      <sz val="12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Arial Rounded MT Bold"/>
      <family val="2"/>
    </font>
    <font>
      <b/>
      <sz val="18"/>
      <color indexed="8"/>
      <name val="Algerian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Bookman Old Style"/>
      <family val="1"/>
    </font>
    <font>
      <sz val="11"/>
      <color theme="1"/>
      <name val="Times New Roman"/>
      <family val="1"/>
    </font>
    <font>
      <b/>
      <u val="single"/>
      <sz val="12"/>
      <color rgb="FFFF0000"/>
      <name val="Arial"/>
      <family val="2"/>
    </font>
    <font>
      <u val="single"/>
      <sz val="12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8"/>
      <color theme="1"/>
      <name val="Algerian"/>
      <family val="5"/>
    </font>
    <font>
      <b/>
      <sz val="14"/>
      <color theme="1"/>
      <name val="Arial"/>
      <family val="2"/>
    </font>
    <font>
      <b/>
      <sz val="16"/>
      <color theme="1"/>
      <name val="Arial Rounded MT 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179" applyFont="1" applyFill="1" applyAlignment="1">
      <alignment vertical="center" wrapText="1"/>
      <protection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left" vertical="center" indent="1"/>
    </xf>
    <xf numFmtId="0" fontId="4" fillId="0" borderId="0" xfId="179" applyFont="1" applyFill="1" applyAlignment="1">
      <alignment horizontal="left" vertical="distributed" wrapText="1" indent="1"/>
      <protection/>
    </xf>
    <xf numFmtId="0" fontId="48" fillId="0" borderId="0" xfId="179" applyFont="1" applyFill="1" applyAlignment="1">
      <alignment horizontal="left" vertical="center" wrapText="1" indent="1"/>
      <protection/>
    </xf>
    <xf numFmtId="0" fontId="4" fillId="0" borderId="0" xfId="179" applyFont="1" applyFill="1" applyAlignment="1">
      <alignment horizontal="left" vertical="center" wrapText="1" indent="1"/>
      <protection/>
    </xf>
    <xf numFmtId="0" fontId="49" fillId="0" borderId="0" xfId="0" applyFont="1" applyFill="1" applyAlignment="1">
      <alignment horizontal="left" vertical="top" wrapText="1" indent="14"/>
    </xf>
    <xf numFmtId="0" fontId="4" fillId="0" borderId="10" xfId="0" applyFont="1" applyFill="1" applyBorder="1" applyAlignment="1" quotePrefix="1">
      <alignment horizontal="left" vertical="center" wrapText="1" indent="1"/>
    </xf>
    <xf numFmtId="0" fontId="3" fillId="0" borderId="10" xfId="0" applyFont="1" applyFill="1" applyBorder="1" applyAlignment="1" quotePrefix="1">
      <alignment horizontal="left" vertical="center" wrapText="1" indent="1"/>
    </xf>
    <xf numFmtId="0" fontId="4" fillId="0" borderId="10" xfId="0" applyFont="1" applyFill="1" applyBorder="1" applyAlignment="1" quotePrefix="1">
      <alignment horizontal="left" vertical="justify" wrapText="1" indent="1"/>
    </xf>
    <xf numFmtId="0" fontId="50" fillId="0" borderId="0" xfId="0" applyFont="1" applyAlignment="1">
      <alignment horizontal="left" indent="15"/>
    </xf>
    <xf numFmtId="0" fontId="51" fillId="0" borderId="0" xfId="0" applyFont="1" applyAlignment="1">
      <alignment/>
    </xf>
    <xf numFmtId="0" fontId="3" fillId="0" borderId="10" xfId="0" applyFont="1" applyFill="1" applyBorder="1" applyAlignment="1" quotePrefix="1">
      <alignment horizontal="right" vertical="center" wrapText="1" indent="1"/>
    </xf>
    <xf numFmtId="41" fontId="4" fillId="0" borderId="0" xfId="179" applyNumberFormat="1" applyFont="1" applyFill="1" applyAlignment="1">
      <alignment vertical="center" wrapText="1"/>
      <protection/>
    </xf>
    <xf numFmtId="190" fontId="4" fillId="0" borderId="0" xfId="42" applyNumberFormat="1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justify" wrapText="1" indent="1"/>
    </xf>
    <xf numFmtId="0" fontId="4" fillId="0" borderId="10" xfId="0" applyFont="1" applyFill="1" applyBorder="1" applyAlignment="1">
      <alignment horizontal="left" vertical="center" wrapText="1" indent="1"/>
    </xf>
    <xf numFmtId="41" fontId="4" fillId="33" borderId="10" xfId="43" applyNumberFormat="1" applyFont="1" applyFill="1" applyBorder="1" applyAlignment="1" quotePrefix="1">
      <alignment horizontal="right" vertical="center" wrapText="1" indent="1"/>
    </xf>
    <xf numFmtId="175" fontId="4" fillId="0" borderId="0" xfId="43" applyFont="1" applyFill="1" applyAlignment="1">
      <alignment vertical="center" wrapText="1"/>
    </xf>
    <xf numFmtId="41" fontId="4" fillId="0" borderId="10" xfId="43" applyNumberFormat="1" applyFont="1" applyFill="1" applyBorder="1" applyAlignment="1" quotePrefix="1">
      <alignment horizontal="right" vertical="center" wrapText="1" indent="1"/>
    </xf>
    <xf numFmtId="175" fontId="4" fillId="0" borderId="0" xfId="43" applyFont="1" applyFill="1" applyAlignment="1">
      <alignment horizontal="right" vertical="center" wrapText="1" indent="1"/>
    </xf>
    <xf numFmtId="0" fontId="3" fillId="0" borderId="10" xfId="179" applyFont="1" applyFill="1" applyBorder="1" applyAlignment="1">
      <alignment horizontal="center" vertical="center" wrapText="1"/>
      <protection/>
    </xf>
    <xf numFmtId="175" fontId="3" fillId="0" borderId="10" xfId="43" applyFont="1" applyFill="1" applyBorder="1" applyAlignment="1">
      <alignment horizontal="center" vertical="center" wrapText="1"/>
    </xf>
    <xf numFmtId="1" fontId="4" fillId="0" borderId="10" xfId="43" applyNumberFormat="1" applyFont="1" applyFill="1" applyBorder="1" applyAlignment="1" quotePrefix="1">
      <alignment horizontal="right" vertical="center" wrapText="1" indent="1"/>
    </xf>
    <xf numFmtId="0" fontId="48" fillId="0" borderId="10" xfId="0" applyFont="1" applyFill="1" applyBorder="1" applyAlignment="1">
      <alignment horizontal="left" vertical="center" wrapText="1" indent="1"/>
    </xf>
    <xf numFmtId="41" fontId="3" fillId="0" borderId="10" xfId="43" applyNumberFormat="1" applyFont="1" applyFill="1" applyBorder="1" applyAlignment="1" quotePrefix="1">
      <alignment horizontal="right" vertical="center" wrapText="1" indent="1"/>
    </xf>
    <xf numFmtId="0" fontId="48" fillId="33" borderId="10" xfId="0" applyFont="1" applyFill="1" applyBorder="1" applyAlignment="1">
      <alignment horizontal="left" vertical="center" wrapText="1" indent="1"/>
    </xf>
    <xf numFmtId="175" fontId="4" fillId="0" borderId="0" xfId="43" applyFont="1" applyFill="1" applyAlignment="1">
      <alignment horizontal="right" vertical="distributed" wrapText="1" indent="1"/>
    </xf>
    <xf numFmtId="175" fontId="48" fillId="0" borderId="0" xfId="43" applyFont="1" applyFill="1" applyAlignment="1">
      <alignment horizontal="right" vertical="center" wrapText="1" indent="1"/>
    </xf>
    <xf numFmtId="175" fontId="52" fillId="0" borderId="0" xfId="43" applyFont="1" applyFill="1" applyAlignment="1">
      <alignment horizontal="right" vertical="top" wrapText="1" indent="1"/>
    </xf>
    <xf numFmtId="0" fontId="53" fillId="0" borderId="0" xfId="0" applyFont="1" applyFill="1" applyAlignment="1">
      <alignment horizontal="left" vertical="top" wrapText="1" indent="1"/>
    </xf>
    <xf numFmtId="0" fontId="49" fillId="0" borderId="0" xfId="0" applyFont="1" applyFill="1" applyAlignment="1">
      <alignment horizontal="right" vertical="top" wrapText="1" indent="1"/>
    </xf>
    <xf numFmtId="0" fontId="48" fillId="0" borderId="11" xfId="0" applyFont="1" applyFill="1" applyBorder="1" applyAlignment="1">
      <alignment horizontal="left" vertical="center" indent="1"/>
    </xf>
    <xf numFmtId="0" fontId="48" fillId="0" borderId="12" xfId="0" applyFont="1" applyFill="1" applyBorder="1" applyAlignment="1">
      <alignment horizontal="left" vertical="center" indent="1"/>
    </xf>
    <xf numFmtId="0" fontId="48" fillId="0" borderId="13" xfId="0" applyFont="1" applyFill="1" applyBorder="1" applyAlignment="1">
      <alignment horizontal="left" vertical="center" wrapText="1"/>
    </xf>
    <xf numFmtId="0" fontId="4" fillId="0" borderId="13" xfId="179" applyFont="1" applyFill="1" applyBorder="1" applyAlignment="1">
      <alignment horizontal="left" vertical="center" wrapText="1" indent="1"/>
      <protection/>
    </xf>
    <xf numFmtId="0" fontId="54" fillId="0" borderId="14" xfId="0" applyFont="1" applyFill="1" applyBorder="1" applyAlignment="1">
      <alignment horizontal="left" vertical="center" wrapText="1"/>
    </xf>
    <xf numFmtId="0" fontId="4" fillId="0" borderId="11" xfId="179" applyFont="1" applyFill="1" applyBorder="1" applyAlignment="1">
      <alignment horizontal="left" vertical="center" wrapText="1" indent="1"/>
      <protection/>
    </xf>
    <xf numFmtId="9" fontId="55" fillId="0" borderId="15" xfId="0" applyNumberFormat="1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vertical="center" wrapText="1"/>
    </xf>
    <xf numFmtId="0" fontId="4" fillId="0" borderId="12" xfId="179" applyFont="1" applyFill="1" applyBorder="1" applyAlignment="1">
      <alignment horizontal="left" vertical="center" wrapText="1" indent="1"/>
      <protection/>
    </xf>
    <xf numFmtId="0" fontId="54" fillId="0" borderId="12" xfId="0" applyFont="1" applyFill="1" applyBorder="1" applyAlignment="1">
      <alignment vertical="center" wrapText="1"/>
    </xf>
    <xf numFmtId="175" fontId="48" fillId="0" borderId="16" xfId="43" applyFont="1" applyFill="1" applyBorder="1" applyAlignment="1">
      <alignment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175" fontId="56" fillId="0" borderId="18" xfId="43" applyFont="1" applyFill="1" applyBorder="1" applyAlignment="1">
      <alignment horizontal="center" vertical="center" wrapText="1"/>
    </xf>
    <xf numFmtId="175" fontId="56" fillId="0" borderId="19" xfId="43" applyFont="1" applyFill="1" applyBorder="1" applyAlignment="1">
      <alignment horizontal="center" vertical="center" wrapText="1"/>
    </xf>
    <xf numFmtId="175" fontId="56" fillId="0" borderId="20" xfId="43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175" fontId="57" fillId="0" borderId="0" xfId="43" applyFont="1" applyFill="1" applyAlignment="1">
      <alignment horizontal="center" vertical="center"/>
    </xf>
    <xf numFmtId="9" fontId="55" fillId="0" borderId="21" xfId="0" applyNumberFormat="1" applyFont="1" applyFill="1" applyBorder="1" applyAlignment="1">
      <alignment horizontal="center" vertical="center"/>
    </xf>
    <xf numFmtId="9" fontId="55" fillId="0" borderId="22" xfId="0" applyNumberFormat="1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</cellXfs>
  <cellStyles count="2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10" xfId="44"/>
    <cellStyle name="Comma [0] 10 2" xfId="45"/>
    <cellStyle name="Comma [0] 10 2 2" xfId="46"/>
    <cellStyle name="Comma [0] 11" xfId="47"/>
    <cellStyle name="Comma [0] 11 2" xfId="48"/>
    <cellStyle name="Comma [0] 11 2 2" xfId="49"/>
    <cellStyle name="Comma [0] 12" xfId="50"/>
    <cellStyle name="Comma [0] 13" xfId="51"/>
    <cellStyle name="Comma [0] 14" xfId="52"/>
    <cellStyle name="Comma [0] 14 2" xfId="53"/>
    <cellStyle name="Comma [0] 14 2 2" xfId="54"/>
    <cellStyle name="Comma [0] 14 2 3" xfId="55"/>
    <cellStyle name="Comma [0] 14 2 4" xfId="56"/>
    <cellStyle name="Comma [0] 14 2 5" xfId="57"/>
    <cellStyle name="Comma [0] 14 2 6" xfId="58"/>
    <cellStyle name="Comma [0] 14 2 7" xfId="59"/>
    <cellStyle name="Comma [0] 14 3" xfId="60"/>
    <cellStyle name="Comma [0] 14 3 2" xfId="61"/>
    <cellStyle name="Comma [0] 14 4" xfId="62"/>
    <cellStyle name="Comma [0] 14 5" xfId="63"/>
    <cellStyle name="Comma [0] 15" xfId="64"/>
    <cellStyle name="Comma [0] 15 2" xfId="65"/>
    <cellStyle name="Comma [0] 15 2 10" xfId="66"/>
    <cellStyle name="Comma [0] 15 2 11" xfId="67"/>
    <cellStyle name="Comma [0] 15 2 12" xfId="68"/>
    <cellStyle name="Comma [0] 15 2 12 2" xfId="69"/>
    <cellStyle name="Comma [0] 15 2 12 2 2" xfId="70"/>
    <cellStyle name="Comma [0] 15 2 12 2 3" xfId="71"/>
    <cellStyle name="Comma [0] 15 2 13" xfId="72"/>
    <cellStyle name="Comma [0] 15 2 14" xfId="73"/>
    <cellStyle name="Comma [0] 15 2 15" xfId="74"/>
    <cellStyle name="Comma [0] 15 2 2" xfId="75"/>
    <cellStyle name="Comma [0] 15 2 2 2" xfId="76"/>
    <cellStyle name="Comma [0] 15 2 3" xfId="77"/>
    <cellStyle name="Comma [0] 15 2 4" xfId="78"/>
    <cellStyle name="Comma [0] 15 2 5" xfId="79"/>
    <cellStyle name="Comma [0] 15 2 5 2" xfId="80"/>
    <cellStyle name="Comma [0] 15 2 6" xfId="81"/>
    <cellStyle name="Comma [0] 15 2 7" xfId="82"/>
    <cellStyle name="Comma [0] 15 2 8" xfId="83"/>
    <cellStyle name="Comma [0] 15 2 9" xfId="84"/>
    <cellStyle name="Comma [0] 16" xfId="85"/>
    <cellStyle name="Comma [0] 16 2" xfId="86"/>
    <cellStyle name="Comma [0] 16 3" xfId="87"/>
    <cellStyle name="Comma [0] 16 4" xfId="88"/>
    <cellStyle name="Comma [0] 16 5" xfId="89"/>
    <cellStyle name="Comma [0] 16 6" xfId="90"/>
    <cellStyle name="Comma [0] 17" xfId="91"/>
    <cellStyle name="Comma [0] 18" xfId="92"/>
    <cellStyle name="Comma [0] 18 2" xfId="93"/>
    <cellStyle name="Comma [0] 19" xfId="94"/>
    <cellStyle name="Comma [0] 2" xfId="95"/>
    <cellStyle name="Comma [0] 2 2" xfId="96"/>
    <cellStyle name="Comma [0] 2 2 2" xfId="97"/>
    <cellStyle name="Comma [0] 2 2 2 2" xfId="98"/>
    <cellStyle name="Comma [0] 2 3" xfId="99"/>
    <cellStyle name="Comma [0] 20" xfId="100"/>
    <cellStyle name="Comma [0] 3" xfId="101"/>
    <cellStyle name="Comma [0] 3 2" xfId="102"/>
    <cellStyle name="Comma [0] 3 2 2" xfId="103"/>
    <cellStyle name="Comma [0] 4" xfId="104"/>
    <cellStyle name="Comma [0] 4 2" xfId="105"/>
    <cellStyle name="Comma [0] 4 2 2" xfId="106"/>
    <cellStyle name="Comma [0] 4 3" xfId="107"/>
    <cellStyle name="Comma [0] 5" xfId="108"/>
    <cellStyle name="Comma [0] 5 2" xfId="109"/>
    <cellStyle name="Comma [0] 6" xfId="110"/>
    <cellStyle name="Comma [0] 6 2" xfId="111"/>
    <cellStyle name="Comma [0] 6 3" xfId="112"/>
    <cellStyle name="Comma [0] 7" xfId="113"/>
    <cellStyle name="Comma [0] 7 2" xfId="114"/>
    <cellStyle name="Comma [0] 8" xfId="115"/>
    <cellStyle name="Comma [0] 8 2" xfId="116"/>
    <cellStyle name="Comma [0] 9" xfId="117"/>
    <cellStyle name="Comma [0] 9 2" xfId="118"/>
    <cellStyle name="Comma 2" xfId="119"/>
    <cellStyle name="Comma 2 2" xfId="120"/>
    <cellStyle name="Comma 2 3" xfId="121"/>
    <cellStyle name="Comma 3" xfId="122"/>
    <cellStyle name="Comma 3 2" xfId="123"/>
    <cellStyle name="Comma 3 2 2" xfId="124"/>
    <cellStyle name="Comma 3 2 2 2" xfId="125"/>
    <cellStyle name="Comma 3 3" xfId="126"/>
    <cellStyle name="Comma 4" xfId="127"/>
    <cellStyle name="Comma 4 2" xfId="128"/>
    <cellStyle name="Comma 4 3" xfId="129"/>
    <cellStyle name="Comma 5" xfId="130"/>
    <cellStyle name="Comma 5 2" xfId="131"/>
    <cellStyle name="Comma 6" xfId="132"/>
    <cellStyle name="Comma 6 2" xfId="133"/>
    <cellStyle name="Comma 7" xfId="134"/>
    <cellStyle name="Comma 7 2" xfId="135"/>
    <cellStyle name="Comma 7 3" xfId="136"/>
    <cellStyle name="Comma 8" xfId="137"/>
    <cellStyle name="Comma 9" xfId="138"/>
    <cellStyle name="Comma 9 2" xfId="139"/>
    <cellStyle name="Comma 9 3" xfId="140"/>
    <cellStyle name="Currency" xfId="141"/>
    <cellStyle name="Currency [0]" xfId="142"/>
    <cellStyle name="Explanatory Text" xfId="143"/>
    <cellStyle name="Good" xfId="144"/>
    <cellStyle name="Heading 1" xfId="145"/>
    <cellStyle name="Heading 2" xfId="146"/>
    <cellStyle name="Heading 3" xfId="147"/>
    <cellStyle name="Heading 4" xfId="148"/>
    <cellStyle name="Input" xfId="149"/>
    <cellStyle name="Linked Cell" xfId="150"/>
    <cellStyle name="Neutral" xfId="151"/>
    <cellStyle name="Normal 10" xfId="152"/>
    <cellStyle name="Normal 10 2" xfId="153"/>
    <cellStyle name="Normal 10 3" xfId="154"/>
    <cellStyle name="Normal 11" xfId="155"/>
    <cellStyle name="Normal 11 2" xfId="156"/>
    <cellStyle name="Normal 11 2 10" xfId="157"/>
    <cellStyle name="Normal 11 2 11" xfId="158"/>
    <cellStyle name="Normal 11 2 12" xfId="159"/>
    <cellStyle name="Normal 11 2 12 2" xfId="160"/>
    <cellStyle name="Normal 11 2 12 2 2" xfId="161"/>
    <cellStyle name="Normal 11 2 12 2 3" xfId="162"/>
    <cellStyle name="Normal 11 2 13" xfId="163"/>
    <cellStyle name="Normal 11 2 14" xfId="164"/>
    <cellStyle name="Normal 11 2 15" xfId="165"/>
    <cellStyle name="Normal 11 2 2" xfId="166"/>
    <cellStyle name="Normal 11 2 2 2" xfId="167"/>
    <cellStyle name="Normal 11 2 2 3" xfId="168"/>
    <cellStyle name="Normal 11 2 3" xfId="169"/>
    <cellStyle name="Normal 11 2 4" xfId="170"/>
    <cellStyle name="Normal 11 2 5" xfId="171"/>
    <cellStyle name="Normal 11 2 5 2" xfId="172"/>
    <cellStyle name="Normal 11 2 6" xfId="173"/>
    <cellStyle name="Normal 11 2 7" xfId="174"/>
    <cellStyle name="Normal 11 2 8" xfId="175"/>
    <cellStyle name="Normal 11 2 9" xfId="176"/>
    <cellStyle name="Normal 12" xfId="177"/>
    <cellStyle name="Normal 12 2" xfId="178"/>
    <cellStyle name="Normal 13" xfId="179"/>
    <cellStyle name="Normal 13 2" xfId="180"/>
    <cellStyle name="Normal 13 2 2" xfId="181"/>
    <cellStyle name="Normal 13 2 2 2" xfId="182"/>
    <cellStyle name="Normal 13 2 2 3" xfId="183"/>
    <cellStyle name="Normal 14" xfId="184"/>
    <cellStyle name="Normal 15" xfId="185"/>
    <cellStyle name="Normal 15 2" xfId="186"/>
    <cellStyle name="Normal 16" xfId="187"/>
    <cellStyle name="Normal 17" xfId="188"/>
    <cellStyle name="Normal 17 2" xfId="189"/>
    <cellStyle name="Normal 18" xfId="190"/>
    <cellStyle name="Normal 19" xfId="191"/>
    <cellStyle name="Normal 2" xfId="192"/>
    <cellStyle name="Normal 2 2" xfId="193"/>
    <cellStyle name="Normal 2 2 2" xfId="194"/>
    <cellStyle name="Normal 2 2 2 2" xfId="195"/>
    <cellStyle name="Normal 2 2 2 2 2" xfId="196"/>
    <cellStyle name="Normal 2 2 3" xfId="197"/>
    <cellStyle name="Normal 2 3" xfId="198"/>
    <cellStyle name="Normal 2 3 2" xfId="199"/>
    <cellStyle name="Normal 2 3 2 2" xfId="200"/>
    <cellStyle name="Normal 20" xfId="201"/>
    <cellStyle name="Normal 21" xfId="202"/>
    <cellStyle name="Normal 22" xfId="203"/>
    <cellStyle name="Normal 23" xfId="204"/>
    <cellStyle name="Normal 24" xfId="205"/>
    <cellStyle name="Normal 25" xfId="206"/>
    <cellStyle name="Normal 26" xfId="207"/>
    <cellStyle name="Normal 3" xfId="208"/>
    <cellStyle name="Normal 3 2" xfId="209"/>
    <cellStyle name="Normal 3 2 2" xfId="210"/>
    <cellStyle name="Normal 3 3" xfId="211"/>
    <cellStyle name="Normal 4" xfId="212"/>
    <cellStyle name="Normal 4 2" xfId="213"/>
    <cellStyle name="Normal 4 2 2" xfId="214"/>
    <cellStyle name="Normal 4 3" xfId="215"/>
    <cellStyle name="Normal 5" xfId="216"/>
    <cellStyle name="Normal 5 2" xfId="217"/>
    <cellStyle name="Normal 5 3" xfId="218"/>
    <cellStyle name="Normal 6" xfId="219"/>
    <cellStyle name="Normal 6 2" xfId="220"/>
    <cellStyle name="Normal 7" xfId="221"/>
    <cellStyle name="Normal 7 2" xfId="222"/>
    <cellStyle name="Normal 8" xfId="223"/>
    <cellStyle name="Normal 9" xfId="224"/>
    <cellStyle name="Note" xfId="225"/>
    <cellStyle name="Output" xfId="226"/>
    <cellStyle name="Percent" xfId="227"/>
    <cellStyle name="Title" xfId="228"/>
    <cellStyle name="Total" xfId="229"/>
    <cellStyle name="Warning Text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105</xdr:row>
      <xdr:rowOff>123825</xdr:rowOff>
    </xdr:from>
    <xdr:to>
      <xdr:col>1</xdr:col>
      <xdr:colOff>2686050</xdr:colOff>
      <xdr:row>105</xdr:row>
      <xdr:rowOff>123825</xdr:rowOff>
    </xdr:to>
    <xdr:sp>
      <xdr:nvSpPr>
        <xdr:cNvPr id="2" name="AutoShape 45"/>
        <xdr:cNvSpPr>
          <a:spLocks/>
        </xdr:cNvSpPr>
      </xdr:nvSpPr>
      <xdr:spPr>
        <a:xfrm>
          <a:off x="590550" y="24726900"/>
          <a:ext cx="268605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DANG%20PROPOSAL\Harga%20Bahan,%20RAB%20&amp;%20Desain\Harga%20Bahan,%20RAB%20&amp;%20Desain\Desain%20&amp;%20RAB%202009\1.Jawik_Gelagar%20Besi24m\JEMBATAN%20GEL%20BESI_Jawi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DANG%20PEMBANGUNAN\Desain%20&amp;%20RAB%202009\1.Jawik_Gelagar%20Besi24m\JEMBATAN%20GEL%20BESI_Jawi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IDANG%20PEMBANGUNAN\Desain%20&amp;%20RAB%202009\6.Sukorejo_Cek%20dam%20+%20Sal.Irigasi\6.Sukorejo_Cek%20dam%20+%20Sal.Irigasi\6.%20Kros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Toshiba\My%20Documents\ELZA%20DOKUMEN\Pembangunan\PNPM\RAB_Desa2_Tbkrejo\Dolokgede_Gedung%20TK\6.%20Kros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IDANG%20PEMBANGUNAN\Desain%20&amp;%20RAB%202009\18.Tambakrejo_Jln%20Telford\Tamabakrejo%20Jln%20Telford_2,5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IDANG%20KESSOS\Proposal\Khusus%20RAB%20&amp;%20Desain\Desain%20&amp;%20RAB%202009\1.Jawik_Gelagar%20Besi24m\JEMBATAN%20GEL%20BESI_Jawi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IDANG%20PEMBANGUNAN\Desain%20&amp;%20RAB%202009\9.Pengkol_Jln%20Pedel\Jln%20Pedel_Pengko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IDANG%20PEMBANGUNAN\Desain%20&amp;%20RAB%202009\5.Tanjung_Jln%20Paving+Jmbtn%20Btn\Jln%20Paving_Tanjun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KANGGO%202019\Perdes%20APB%20Desa%202019\5.%20Lampiran%20%20APB%20%20Desa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utmnet"/>
      <sheetName val="Oprit"/>
      <sheetName val="Anal P Batu RAB"/>
      <sheetName val="Anal P Batu"/>
      <sheetName val="Gbr Ctk"/>
      <sheetName val="Perhit"/>
      <sheetName val="TOS"/>
      <sheetName val="H Satuan"/>
      <sheetName val="ANAL Beton (2)"/>
      <sheetName val="ANAL Beton"/>
      <sheetName val="Rekap"/>
      <sheetName val="Swadaya"/>
      <sheetName val="RAB Jem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butmnet"/>
      <sheetName val="Oprit"/>
      <sheetName val="Anal P Batu RAB"/>
      <sheetName val="Anal P Batu"/>
      <sheetName val="Gbr Ctk"/>
      <sheetName val="Perhit"/>
      <sheetName val="TOS"/>
      <sheetName val="H Satuan"/>
      <sheetName val="ANAL Beton (2)"/>
      <sheetName val="ANAL Beton"/>
      <sheetName val="Rekap"/>
      <sheetName val="Swadaya"/>
      <sheetName val="RAB Jemb"/>
    </sheetNames>
    <sheetDataSet>
      <sheetData sheetId="7">
        <row r="49">
          <cell r="F49">
            <v>25000</v>
          </cell>
        </row>
        <row r="50">
          <cell r="F50">
            <v>25000</v>
          </cell>
        </row>
        <row r="51">
          <cell r="F51">
            <v>60000</v>
          </cell>
        </row>
        <row r="53">
          <cell r="F53">
            <v>20000</v>
          </cell>
        </row>
        <row r="55">
          <cell r="F55">
            <v>7000</v>
          </cell>
        </row>
        <row r="58">
          <cell r="F58">
            <v>250000</v>
          </cell>
        </row>
        <row r="59">
          <cell r="F59">
            <v>300000</v>
          </cell>
        </row>
        <row r="60">
          <cell r="F60">
            <v>200000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TRY"/>
      <sheetName val="ENTRY2"/>
      <sheetName val="H Satuan"/>
      <sheetName val="Galian"/>
      <sheetName val="Urugan"/>
      <sheetName val="MAP"/>
      <sheetName val="SAP"/>
      <sheetName val="VAP"/>
      <sheetName val="Hit Jln"/>
      <sheetName val="RAB-Jln"/>
      <sheetName val="Anal Rabat"/>
      <sheetName val="RAB Rabat"/>
      <sheetName val="nal talud"/>
      <sheetName val="RAB-Grng"/>
      <sheetName val="RAB Talud"/>
      <sheetName val="Rekap Rab"/>
      <sheetName val="Rekap Rab (2)"/>
      <sheetName val="gbr jlan"/>
      <sheetName val="gbr gor"/>
      <sheetName val="ANALGR"/>
      <sheetName val="Fom Bantu"/>
      <sheetName val="Jln Telasah"/>
      <sheetName val="situasi"/>
    </sheetNames>
    <sheetDataSet>
      <sheetData sheetId="2">
        <row r="14">
          <cell r="F14">
            <v>55000</v>
          </cell>
        </row>
        <row r="17">
          <cell r="F17">
            <v>40000</v>
          </cell>
        </row>
        <row r="19">
          <cell r="F19">
            <v>34000</v>
          </cell>
        </row>
        <row r="27">
          <cell r="F27">
            <v>18000</v>
          </cell>
        </row>
        <row r="29">
          <cell r="F29">
            <v>15000</v>
          </cell>
        </row>
        <row r="30">
          <cell r="F30">
            <v>18000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TRY"/>
      <sheetName val="ENTRY2"/>
      <sheetName val="H Satuan"/>
      <sheetName val="Galian"/>
      <sheetName val="Urugan"/>
      <sheetName val="MAP"/>
      <sheetName val="SAP"/>
      <sheetName val="VAP"/>
      <sheetName val="Hit Jln"/>
      <sheetName val="RAB-Jln"/>
      <sheetName val="Anal Rabat"/>
      <sheetName val="RAB Rabat"/>
      <sheetName val="nal talud"/>
      <sheetName val="RAB-Grng"/>
      <sheetName val="RAB Talud"/>
      <sheetName val="Rekap Rab"/>
      <sheetName val="Rekap Rab (2)"/>
      <sheetName val="gbr jlan"/>
      <sheetName val="gbr gor"/>
      <sheetName val="ANALGR"/>
      <sheetName val="Fom Bantu"/>
      <sheetName val="Jln Telasah"/>
      <sheetName val="situasi"/>
    </sheetNames>
    <sheetDataSet>
      <sheetData sheetId="2">
        <row r="14">
          <cell r="F14">
            <v>55000</v>
          </cell>
        </row>
        <row r="17">
          <cell r="F17">
            <v>40000</v>
          </cell>
        </row>
        <row r="19">
          <cell r="F19">
            <v>34000</v>
          </cell>
        </row>
        <row r="27">
          <cell r="F27">
            <v>18000</v>
          </cell>
        </row>
        <row r="29">
          <cell r="F29">
            <v>15000</v>
          </cell>
        </row>
        <row r="30">
          <cell r="F30">
            <v>18000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TRY"/>
      <sheetName val="H Satuan"/>
      <sheetName val="Galian"/>
      <sheetName val="Urugan"/>
      <sheetName val="MAP"/>
      <sheetName val="SAP"/>
      <sheetName val="VAP"/>
      <sheetName val="Hit Jln"/>
      <sheetName val="AnalisaGG"/>
      <sheetName val="Tos"/>
      <sheetName val="RAB GG"/>
      <sheetName val="RAB-Jln"/>
      <sheetName val="Rekap Rab"/>
      <sheetName val="gbr jlan"/>
      <sheetName val="Fom Bantu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butmnet"/>
      <sheetName val="Oprit"/>
      <sheetName val="Anal P Batu RAB"/>
      <sheetName val="Anal P Batu"/>
      <sheetName val="Gbr Ctk"/>
      <sheetName val="Perhit"/>
      <sheetName val="TOS"/>
      <sheetName val="H Satuan"/>
      <sheetName val="ANAL Beton (2)"/>
      <sheetName val="ANAL Beton"/>
      <sheetName val="Rekap"/>
      <sheetName val="Swadaya"/>
      <sheetName val="RAB Jem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imasi Sumber Biaya"/>
      <sheetName val="ENTRY"/>
      <sheetName val="ENTRY2"/>
      <sheetName val="H Satuan"/>
      <sheetName val="Galian"/>
      <sheetName val="Urugan"/>
      <sheetName val="MAP"/>
      <sheetName val="SAP"/>
      <sheetName val="VAP"/>
      <sheetName val="Hit Jln"/>
      <sheetName val="TOS"/>
      <sheetName val="Anl GG "/>
      <sheetName val="Gbr"/>
      <sheetName val="Rekap Rab"/>
      <sheetName val="RAB GR"/>
      <sheetName val="RAB-Jln"/>
      <sheetName val="Fom Bantu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NTRY"/>
      <sheetName val="H Satuan"/>
      <sheetName val="MAP"/>
      <sheetName val="SAP"/>
      <sheetName val="VAP"/>
      <sheetName val="TOS"/>
      <sheetName val="Analisa Jln"/>
      <sheetName val="Anlisa Grg"/>
      <sheetName val="Tos Gor"/>
      <sheetName val="RAB Gor"/>
      <sheetName val="RAB-Jln"/>
      <sheetName val="Rekap Rab"/>
      <sheetName val="gbr jlan"/>
      <sheetName val="Sheet1"/>
      <sheetName val="Fom Bantu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PB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I108"/>
  <sheetViews>
    <sheetView showGridLines="0" tabSelected="1" view="pageBreakPreview" zoomScale="95" zoomScaleNormal="90" zoomScaleSheetLayoutView="95" zoomScalePageLayoutView="0" workbookViewId="0" topLeftCell="A34">
      <selection activeCell="C96" sqref="C96"/>
    </sheetView>
  </sheetViews>
  <sheetFormatPr defaultColWidth="8.8515625" defaultRowHeight="15.75" customHeight="1"/>
  <cols>
    <col min="1" max="1" width="8.8515625" style="1" customWidth="1"/>
    <col min="2" max="2" width="44.57421875" style="6" customWidth="1"/>
    <col min="3" max="3" width="22.140625" style="21" customWidth="1"/>
    <col min="4" max="4" width="18.8515625" style="6" customWidth="1"/>
    <col min="5" max="5" width="5.00390625" style="2" customWidth="1"/>
    <col min="6" max="6" width="8.8515625" style="1" customWidth="1"/>
    <col min="7" max="7" width="17.28125" style="1" customWidth="1"/>
    <col min="8" max="188" width="8.8515625" style="1" customWidth="1"/>
    <col min="189" max="189" width="10.8515625" style="1" customWidth="1"/>
    <col min="190" max="190" width="45.7109375" style="1" customWidth="1"/>
    <col min="191" max="191" width="15.57421875" style="1" customWidth="1"/>
    <col min="192" max="192" width="15.421875" style="1" customWidth="1"/>
    <col min="193" max="193" width="6.8515625" style="1" customWidth="1"/>
    <col min="194" max="16384" width="8.8515625" style="1" customWidth="1"/>
  </cols>
  <sheetData>
    <row r="1" spans="2:9" ht="15.75" customHeight="1">
      <c r="B1" s="4"/>
      <c r="I1" s="12"/>
    </row>
    <row r="2" spans="2:9" ht="15.75" customHeight="1">
      <c r="B2" s="54" t="s">
        <v>72</v>
      </c>
      <c r="C2" s="54"/>
      <c r="D2" s="54"/>
      <c r="E2" s="1"/>
      <c r="I2" s="11"/>
    </row>
    <row r="3" spans="2:9" ht="15.75" customHeight="1">
      <c r="B3" s="54" t="s">
        <v>85</v>
      </c>
      <c r="C3" s="54"/>
      <c r="D3" s="54"/>
      <c r="E3" s="1"/>
      <c r="I3" s="11"/>
    </row>
    <row r="4" spans="2:9" ht="15.75" customHeight="1">
      <c r="B4" s="54" t="s">
        <v>73</v>
      </c>
      <c r="C4" s="54"/>
      <c r="D4" s="54"/>
      <c r="E4" s="1"/>
      <c r="I4" s="12"/>
    </row>
    <row r="5" spans="2:9" ht="15.75" customHeight="1">
      <c r="B5" s="54"/>
      <c r="C5" s="54"/>
      <c r="D5" s="54"/>
      <c r="E5" s="1"/>
      <c r="I5" s="11"/>
    </row>
    <row r="6" spans="2:9" ht="34.5" customHeight="1">
      <c r="B6" s="22" t="s">
        <v>25</v>
      </c>
      <c r="C6" s="23" t="s">
        <v>26</v>
      </c>
      <c r="D6" s="22" t="s">
        <v>27</v>
      </c>
      <c r="E6" s="1"/>
      <c r="I6" s="12"/>
    </row>
    <row r="7" spans="2:9" ht="15.75" customHeight="1">
      <c r="B7" s="9" t="s">
        <v>1</v>
      </c>
      <c r="C7" s="24"/>
      <c r="D7" s="25"/>
      <c r="E7" s="1"/>
      <c r="I7" s="11"/>
    </row>
    <row r="8" spans="2:5" ht="15.75" customHeight="1">
      <c r="B8" s="8" t="s">
        <v>28</v>
      </c>
      <c r="C8" s="20">
        <v>50000000</v>
      </c>
      <c r="D8" s="25"/>
      <c r="E8" s="1"/>
    </row>
    <row r="9" spans="2:5" ht="15.75" customHeight="1">
      <c r="B9" s="8" t="s">
        <v>86</v>
      </c>
      <c r="C9" s="20">
        <f>929740100+772416900+19727900+7793800+108500000</f>
        <v>1838178700</v>
      </c>
      <c r="D9" s="25"/>
      <c r="E9" s="1"/>
    </row>
    <row r="10" spans="2:5" ht="15.75" customHeight="1">
      <c r="B10" s="8" t="s">
        <v>29</v>
      </c>
      <c r="C10" s="20">
        <v>0</v>
      </c>
      <c r="D10" s="25"/>
      <c r="E10" s="1"/>
    </row>
    <row r="11" spans="2:5" ht="15.75" customHeight="1">
      <c r="B11" s="9" t="s">
        <v>0</v>
      </c>
      <c r="C11" s="26">
        <f>SUM(C8:C10)</f>
        <v>1888178700</v>
      </c>
      <c r="D11" s="25"/>
      <c r="E11" s="1"/>
    </row>
    <row r="12" spans="2:5" ht="15.75" customHeight="1">
      <c r="B12" s="9" t="s">
        <v>2</v>
      </c>
      <c r="C12" s="20"/>
      <c r="D12" s="25"/>
      <c r="E12" s="1"/>
    </row>
    <row r="13" spans="2:5" ht="31.5" customHeight="1">
      <c r="B13" s="9" t="s">
        <v>15</v>
      </c>
      <c r="C13" s="20"/>
      <c r="D13" s="25"/>
      <c r="E13" s="1"/>
    </row>
    <row r="14" spans="2:5" ht="30" customHeight="1">
      <c r="B14" s="8" t="s">
        <v>10</v>
      </c>
      <c r="C14" s="20">
        <v>63000000</v>
      </c>
      <c r="D14" s="25" t="s">
        <v>9</v>
      </c>
      <c r="E14" s="1"/>
    </row>
    <row r="15" spans="2:5" ht="30" customHeight="1">
      <c r="B15" s="8" t="s">
        <v>30</v>
      </c>
      <c r="C15" s="20">
        <v>319200000</v>
      </c>
      <c r="D15" s="25" t="s">
        <v>9</v>
      </c>
      <c r="E15" s="1"/>
    </row>
    <row r="16" spans="2:5" ht="30" customHeight="1">
      <c r="B16" s="8" t="s">
        <v>31</v>
      </c>
      <c r="C16" s="20">
        <v>6930000</v>
      </c>
      <c r="D16" s="25" t="s">
        <v>9</v>
      </c>
      <c r="E16" s="1"/>
    </row>
    <row r="17" spans="2:5" ht="15.75" customHeight="1">
      <c r="B17" s="8" t="s">
        <v>32</v>
      </c>
      <c r="C17" s="20">
        <v>9945410</v>
      </c>
      <c r="D17" s="25" t="s">
        <v>9</v>
      </c>
      <c r="E17" s="1"/>
    </row>
    <row r="18" spans="2:5" ht="15.75" customHeight="1">
      <c r="B18" s="8" t="s">
        <v>33</v>
      </c>
      <c r="C18" s="20">
        <v>18840000</v>
      </c>
      <c r="D18" s="25" t="s">
        <v>9</v>
      </c>
      <c r="E18" s="1"/>
    </row>
    <row r="19" spans="2:5" ht="15.75" customHeight="1">
      <c r="B19" s="8" t="s">
        <v>34</v>
      </c>
      <c r="C19" s="20">
        <v>660000</v>
      </c>
      <c r="D19" s="25" t="s">
        <v>9</v>
      </c>
      <c r="E19" s="1"/>
    </row>
    <row r="20" spans="2:5" ht="15.75" customHeight="1">
      <c r="B20" s="8" t="s">
        <v>35</v>
      </c>
      <c r="C20" s="18">
        <v>7000000</v>
      </c>
      <c r="D20" s="25" t="s">
        <v>9</v>
      </c>
      <c r="E20" s="1"/>
    </row>
    <row r="21" spans="2:5" ht="15.75" customHeight="1">
      <c r="B21" s="8" t="s">
        <v>11</v>
      </c>
      <c r="C21" s="20">
        <v>25800000</v>
      </c>
      <c r="D21" s="25" t="s">
        <v>9</v>
      </c>
      <c r="E21" s="1"/>
    </row>
    <row r="22" spans="2:5" ht="15.75" customHeight="1">
      <c r="B22" s="8" t="s">
        <v>36</v>
      </c>
      <c r="C22" s="20">
        <v>1806000</v>
      </c>
      <c r="D22" s="25" t="s">
        <v>9</v>
      </c>
      <c r="E22" s="1"/>
    </row>
    <row r="23" spans="2:5" ht="15.75" customHeight="1">
      <c r="B23" s="8" t="s">
        <v>37</v>
      </c>
      <c r="C23" s="20">
        <v>33600000</v>
      </c>
      <c r="D23" s="25" t="s">
        <v>9</v>
      </c>
      <c r="E23" s="1"/>
    </row>
    <row r="24" spans="2:7" ht="30" customHeight="1">
      <c r="B24" s="8" t="s">
        <v>12</v>
      </c>
      <c r="C24" s="20">
        <v>29775000</v>
      </c>
      <c r="D24" s="25" t="s">
        <v>13</v>
      </c>
      <c r="E24" s="1"/>
      <c r="G24" s="15">
        <v>29775000</v>
      </c>
    </row>
    <row r="25" spans="2:7" ht="15.75" customHeight="1">
      <c r="B25" s="8" t="s">
        <v>38</v>
      </c>
      <c r="C25" s="20">
        <v>2500000</v>
      </c>
      <c r="D25" s="25" t="s">
        <v>9</v>
      </c>
      <c r="E25" s="1"/>
      <c r="G25" s="14">
        <f>SUM(C25:C29)</f>
        <v>21400000</v>
      </c>
    </row>
    <row r="26" spans="2:5" ht="15.75" customHeight="1">
      <c r="B26" s="8" t="s">
        <v>39</v>
      </c>
      <c r="C26" s="18">
        <f>3500000+8000000</f>
        <v>11500000</v>
      </c>
      <c r="D26" s="25" t="s">
        <v>9</v>
      </c>
      <c r="E26" s="1"/>
    </row>
    <row r="27" spans="2:5" ht="15.75" customHeight="1">
      <c r="B27" s="8" t="s">
        <v>40</v>
      </c>
      <c r="C27" s="20">
        <v>2000000</v>
      </c>
      <c r="D27" s="25" t="s">
        <v>9</v>
      </c>
      <c r="E27" s="1"/>
    </row>
    <row r="28" spans="2:5" ht="15.75" customHeight="1">
      <c r="B28" s="8" t="s">
        <v>41</v>
      </c>
      <c r="C28" s="20">
        <v>3000000</v>
      </c>
      <c r="D28" s="25" t="s">
        <v>9</v>
      </c>
      <c r="E28" s="1"/>
    </row>
    <row r="29" spans="2:5" ht="15.75" customHeight="1">
      <c r="B29" s="8" t="s">
        <v>42</v>
      </c>
      <c r="C29" s="20">
        <v>2400000</v>
      </c>
      <c r="D29" s="25" t="s">
        <v>9</v>
      </c>
      <c r="E29" s="1"/>
    </row>
    <row r="30" spans="2:5" ht="15.75" customHeight="1">
      <c r="B30" s="8" t="s">
        <v>43</v>
      </c>
      <c r="C30" s="20">
        <v>1560600</v>
      </c>
      <c r="D30" s="25" t="s">
        <v>9</v>
      </c>
      <c r="E30" s="1"/>
    </row>
    <row r="31" spans="2:5" ht="30" customHeight="1">
      <c r="B31" s="8" t="s">
        <v>44</v>
      </c>
      <c r="C31" s="20">
        <v>1040400</v>
      </c>
      <c r="D31" s="25" t="s">
        <v>9</v>
      </c>
      <c r="E31" s="1"/>
    </row>
    <row r="32" spans="2:5" ht="15.75" customHeight="1">
      <c r="B32" s="8" t="s">
        <v>45</v>
      </c>
      <c r="C32" s="20">
        <v>1040400</v>
      </c>
      <c r="D32" s="25" t="s">
        <v>9</v>
      </c>
      <c r="E32" s="1"/>
    </row>
    <row r="33" spans="2:5" ht="15.75" customHeight="1">
      <c r="B33" s="8" t="s">
        <v>46</v>
      </c>
      <c r="C33" s="20">
        <v>1040400</v>
      </c>
      <c r="D33" s="25" t="s">
        <v>9</v>
      </c>
      <c r="E33" s="1"/>
    </row>
    <row r="34" spans="2:5" ht="15.75" customHeight="1">
      <c r="B34" s="8" t="s">
        <v>47</v>
      </c>
      <c r="C34" s="20">
        <v>1040400</v>
      </c>
      <c r="D34" s="25" t="s">
        <v>9</v>
      </c>
      <c r="E34" s="1"/>
    </row>
    <row r="35" spans="2:7" ht="15.75" customHeight="1">
      <c r="B35" s="8" t="s">
        <v>48</v>
      </c>
      <c r="C35" s="20">
        <v>3000000</v>
      </c>
      <c r="D35" s="25" t="s">
        <v>13</v>
      </c>
      <c r="E35" s="1"/>
      <c r="G35" s="15">
        <v>3000000</v>
      </c>
    </row>
    <row r="36" spans="2:5" ht="15.75" customHeight="1">
      <c r="B36" s="8" t="s">
        <v>49</v>
      </c>
      <c r="C36" s="20">
        <v>5000000</v>
      </c>
      <c r="D36" s="25" t="s">
        <v>9</v>
      </c>
      <c r="E36" s="1"/>
    </row>
    <row r="37" spans="2:5" ht="28.5" customHeight="1">
      <c r="B37" s="13" t="s">
        <v>3</v>
      </c>
      <c r="C37" s="26">
        <f>SUM(C14:C36)</f>
        <v>551678610</v>
      </c>
      <c r="D37" s="25"/>
      <c r="E37" s="1"/>
    </row>
    <row r="38" spans="2:5" ht="32.25" customHeight="1">
      <c r="B38" s="9" t="s">
        <v>16</v>
      </c>
      <c r="C38" s="20"/>
      <c r="D38" s="25"/>
      <c r="E38" s="1"/>
    </row>
    <row r="39" spans="2:7" ht="15.75" customHeight="1">
      <c r="B39" s="10" t="s">
        <v>50</v>
      </c>
      <c r="C39" s="18">
        <v>32149000</v>
      </c>
      <c r="D39" s="25" t="s">
        <v>9</v>
      </c>
      <c r="E39" s="1"/>
      <c r="G39" s="19">
        <v>35924000</v>
      </c>
    </row>
    <row r="40" spans="2:5" ht="15.75" customHeight="1">
      <c r="B40" s="10" t="s">
        <v>51</v>
      </c>
      <c r="C40" s="20">
        <v>6625000</v>
      </c>
      <c r="D40" s="25" t="s">
        <v>9</v>
      </c>
      <c r="E40" s="1"/>
    </row>
    <row r="41" spans="2:5" ht="15.75" customHeight="1">
      <c r="B41" s="10" t="s">
        <v>52</v>
      </c>
      <c r="C41" s="20">
        <v>100000</v>
      </c>
      <c r="D41" s="25" t="s">
        <v>9</v>
      </c>
      <c r="E41" s="1"/>
    </row>
    <row r="42" spans="2:5" ht="15.75" customHeight="1">
      <c r="B42" s="17" t="s">
        <v>53</v>
      </c>
      <c r="C42" s="20">
        <v>90000000</v>
      </c>
      <c r="D42" s="25" t="s">
        <v>14</v>
      </c>
      <c r="E42" s="1"/>
    </row>
    <row r="43" spans="2:5" ht="15.75" customHeight="1">
      <c r="B43" s="16" t="s">
        <v>54</v>
      </c>
      <c r="C43" s="20">
        <f>108500000+4200000</f>
        <v>112700000</v>
      </c>
      <c r="D43" s="25" t="s">
        <v>22</v>
      </c>
      <c r="E43" s="1"/>
    </row>
    <row r="44" spans="2:5" ht="15.75" customHeight="1">
      <c r="B44" s="10" t="s">
        <v>55</v>
      </c>
      <c r="C44" s="20">
        <v>1300000</v>
      </c>
      <c r="D44" s="25" t="s">
        <v>9</v>
      </c>
      <c r="E44" s="1"/>
    </row>
    <row r="45" spans="2:5" ht="15.75" customHeight="1">
      <c r="B45" s="10" t="s">
        <v>56</v>
      </c>
      <c r="C45" s="20">
        <v>28480000</v>
      </c>
      <c r="D45" s="25" t="s">
        <v>9</v>
      </c>
      <c r="E45" s="1"/>
    </row>
    <row r="46" spans="2:5" ht="30" customHeight="1">
      <c r="B46" s="10" t="s">
        <v>57</v>
      </c>
      <c r="C46" s="20">
        <v>400000</v>
      </c>
      <c r="D46" s="25" t="s">
        <v>14</v>
      </c>
      <c r="E46" s="1"/>
    </row>
    <row r="47" spans="2:5" ht="15.75" customHeight="1">
      <c r="B47" s="10" t="s">
        <v>58</v>
      </c>
      <c r="C47" s="20">
        <v>1200000</v>
      </c>
      <c r="D47" s="25" t="s">
        <v>14</v>
      </c>
      <c r="E47" s="1"/>
    </row>
    <row r="48" spans="2:5" ht="30" customHeight="1">
      <c r="B48" s="10" t="s">
        <v>59</v>
      </c>
      <c r="C48" s="20">
        <v>5000000</v>
      </c>
      <c r="D48" s="25" t="s">
        <v>14</v>
      </c>
      <c r="E48" s="1"/>
    </row>
    <row r="49" spans="2:5" ht="15.75" customHeight="1">
      <c r="B49" s="10" t="s">
        <v>60</v>
      </c>
      <c r="C49" s="18">
        <v>3741790</v>
      </c>
      <c r="D49" s="25" t="s">
        <v>9</v>
      </c>
      <c r="E49" s="1"/>
    </row>
    <row r="50" spans="2:5" ht="30" customHeight="1">
      <c r="B50" s="10" t="s">
        <v>61</v>
      </c>
      <c r="C50" s="18">
        <v>276240195</v>
      </c>
      <c r="D50" s="25" t="s">
        <v>14</v>
      </c>
      <c r="E50" s="1"/>
    </row>
    <row r="51" spans="2:5" ht="15.75" customHeight="1">
      <c r="B51" s="10" t="s">
        <v>62</v>
      </c>
      <c r="C51" s="18">
        <v>93786715</v>
      </c>
      <c r="D51" s="25" t="s">
        <v>24</v>
      </c>
      <c r="E51" s="1"/>
    </row>
    <row r="52" spans="2:5" ht="15.75" customHeight="1">
      <c r="B52" s="10" t="s">
        <v>63</v>
      </c>
      <c r="C52" s="18">
        <v>457234890</v>
      </c>
      <c r="D52" s="25" t="s">
        <v>14</v>
      </c>
      <c r="E52" s="1"/>
    </row>
    <row r="53" spans="2:7" ht="15.75" customHeight="1">
      <c r="B53" s="16" t="s">
        <v>64</v>
      </c>
      <c r="C53" s="20">
        <v>46000000</v>
      </c>
      <c r="D53" s="25" t="s">
        <v>19</v>
      </c>
      <c r="E53" s="1"/>
      <c r="G53" s="14"/>
    </row>
    <row r="54" spans="2:5" ht="47.25" customHeight="1">
      <c r="B54" s="10" t="s">
        <v>65</v>
      </c>
      <c r="C54" s="20">
        <v>3900000</v>
      </c>
      <c r="D54" s="25" t="s">
        <v>9</v>
      </c>
      <c r="E54" s="1"/>
    </row>
    <row r="55" spans="2:5" ht="15.75" customHeight="1">
      <c r="B55" s="13" t="s">
        <v>3</v>
      </c>
      <c r="C55" s="26">
        <f>SUM(C39:C54)</f>
        <v>1158857590</v>
      </c>
      <c r="D55" s="25"/>
      <c r="E55" s="1"/>
    </row>
    <row r="56" spans="2:5" ht="22.5" customHeight="1">
      <c r="B56" s="9" t="s">
        <v>17</v>
      </c>
      <c r="C56" s="20"/>
      <c r="D56" s="25"/>
      <c r="E56" s="1"/>
    </row>
    <row r="57" spans="2:5" ht="31.5" customHeight="1">
      <c r="B57" s="8" t="s">
        <v>66</v>
      </c>
      <c r="C57" s="18">
        <v>33000000</v>
      </c>
      <c r="D57" s="27" t="s">
        <v>23</v>
      </c>
      <c r="E57" s="1"/>
    </row>
    <row r="58" spans="2:5" ht="15.75" customHeight="1">
      <c r="B58" s="17" t="s">
        <v>67</v>
      </c>
      <c r="C58" s="20">
        <v>450000</v>
      </c>
      <c r="D58" s="27" t="s">
        <v>9</v>
      </c>
      <c r="E58" s="1"/>
    </row>
    <row r="59" spans="2:5" ht="15.75" customHeight="1">
      <c r="B59" s="17" t="s">
        <v>68</v>
      </c>
      <c r="C59" s="20">
        <v>25000000</v>
      </c>
      <c r="D59" s="25" t="s">
        <v>9</v>
      </c>
      <c r="E59" s="1"/>
    </row>
    <row r="60" spans="2:7" ht="15.75" customHeight="1">
      <c r="B60" s="17" t="s">
        <v>69</v>
      </c>
      <c r="C60" s="20">
        <v>1800000</v>
      </c>
      <c r="D60" s="25" t="s">
        <v>9</v>
      </c>
      <c r="E60" s="1"/>
      <c r="G60" s="14"/>
    </row>
    <row r="61" spans="2:5" ht="15.75" customHeight="1">
      <c r="B61" s="8" t="s">
        <v>18</v>
      </c>
      <c r="C61" s="20">
        <v>87392500</v>
      </c>
      <c r="D61" s="27" t="s">
        <v>9</v>
      </c>
      <c r="E61" s="1"/>
    </row>
    <row r="62" spans="2:7" ht="15.75" customHeight="1">
      <c r="B62" s="13" t="s">
        <v>3</v>
      </c>
      <c r="C62" s="26">
        <f>SUM(C57:C61)</f>
        <v>147642500</v>
      </c>
      <c r="D62" s="25"/>
      <c r="E62" s="1"/>
      <c r="G62" s="14">
        <f>SUM(G39:G61)</f>
        <v>35924000</v>
      </c>
    </row>
    <row r="63" spans="2:5" ht="22.5" customHeight="1">
      <c r="B63" s="9" t="s">
        <v>20</v>
      </c>
      <c r="C63" s="20"/>
      <c r="D63" s="25"/>
      <c r="E63" s="1"/>
    </row>
    <row r="64" spans="2:5" ht="30" customHeight="1">
      <c r="B64" s="8" t="s">
        <v>70</v>
      </c>
      <c r="C64" s="20">
        <v>15000000</v>
      </c>
      <c r="D64" s="25" t="s">
        <v>9</v>
      </c>
      <c r="E64" s="1"/>
    </row>
    <row r="65" spans="2:5" ht="15.75" customHeight="1">
      <c r="B65" s="13" t="s">
        <v>3</v>
      </c>
      <c r="C65" s="26">
        <f>SUM(C64:C64)</f>
        <v>15000000</v>
      </c>
      <c r="D65" s="25"/>
      <c r="E65" s="1"/>
    </row>
    <row r="66" spans="2:5" ht="30.75" customHeight="1">
      <c r="B66" s="9" t="s">
        <v>8</v>
      </c>
      <c r="C66" s="20">
        <v>0</v>
      </c>
      <c r="D66" s="25"/>
      <c r="E66" s="1"/>
    </row>
    <row r="67" spans="2:5" ht="15.75" customHeight="1">
      <c r="B67" s="9" t="s">
        <v>3</v>
      </c>
      <c r="C67" s="26">
        <f>SUM(C37,C55,C62,C65)</f>
        <v>1873178700</v>
      </c>
      <c r="D67" s="25"/>
      <c r="E67" s="1"/>
    </row>
    <row r="68" spans="2:5" ht="15.75" customHeight="1">
      <c r="B68" s="8" t="s">
        <v>4</v>
      </c>
      <c r="C68" s="20">
        <f>C11-C67</f>
        <v>15000000</v>
      </c>
      <c r="D68" s="25"/>
      <c r="E68" s="1"/>
    </row>
    <row r="69" spans="2:5" ht="15.75" customHeight="1">
      <c r="B69" s="9" t="s">
        <v>5</v>
      </c>
      <c r="C69" s="20"/>
      <c r="D69" s="25"/>
      <c r="E69" s="1"/>
    </row>
    <row r="70" spans="2:5" ht="15.75" customHeight="1">
      <c r="B70" s="8" t="s">
        <v>6</v>
      </c>
      <c r="C70" s="20"/>
      <c r="D70" s="25"/>
      <c r="E70" s="1"/>
    </row>
    <row r="71" spans="2:5" ht="15.75" customHeight="1">
      <c r="B71" s="17" t="s">
        <v>21</v>
      </c>
      <c r="C71" s="20">
        <v>15000000</v>
      </c>
      <c r="D71" s="25" t="s">
        <v>14</v>
      </c>
      <c r="E71" s="1"/>
    </row>
    <row r="72" spans="2:5" ht="15.75" customHeight="1">
      <c r="B72" s="9" t="s">
        <v>7</v>
      </c>
      <c r="C72" s="26">
        <f>C71</f>
        <v>15000000</v>
      </c>
      <c r="D72" s="25"/>
      <c r="E72" s="1"/>
    </row>
    <row r="73" spans="2:4" ht="15.75" customHeight="1">
      <c r="B73" s="4"/>
      <c r="C73" s="28"/>
      <c r="D73" s="4"/>
    </row>
    <row r="74" spans="2:5" ht="20.25" customHeight="1">
      <c r="B74" s="57" t="s">
        <v>87</v>
      </c>
      <c r="C74" s="57"/>
      <c r="D74" s="57"/>
      <c r="E74" s="1"/>
    </row>
    <row r="75" spans="2:5" ht="15.75" customHeight="1">
      <c r="B75" s="39">
        <v>0.3</v>
      </c>
      <c r="C75" s="55">
        <v>0.7</v>
      </c>
      <c r="D75" s="56"/>
      <c r="E75" s="1"/>
    </row>
    <row r="76" spans="2:5" ht="15.75" customHeight="1">
      <c r="B76" s="34" t="s">
        <v>91</v>
      </c>
      <c r="C76" s="34" t="s">
        <v>88</v>
      </c>
      <c r="D76" s="35"/>
      <c r="E76" s="1"/>
    </row>
    <row r="77" spans="2:5" ht="15.75" customHeight="1">
      <c r="B77" s="34"/>
      <c r="C77" s="34" t="s">
        <v>89</v>
      </c>
      <c r="D77" s="36"/>
      <c r="E77" s="1"/>
    </row>
    <row r="78" spans="2:5" ht="15.75" customHeight="1">
      <c r="B78" s="38"/>
      <c r="C78" s="33" t="s">
        <v>90</v>
      </c>
      <c r="D78" s="37"/>
      <c r="E78" s="1"/>
    </row>
    <row r="79" ht="15.75" customHeight="1">
      <c r="E79" s="1"/>
    </row>
    <row r="80" spans="2:5" ht="27" customHeight="1">
      <c r="B80" s="49" t="s">
        <v>71</v>
      </c>
      <c r="C80" s="50"/>
      <c r="D80" s="51"/>
      <c r="E80" s="1"/>
    </row>
    <row r="81" spans="2:5" ht="15.75" customHeight="1">
      <c r="B81" s="40" t="s">
        <v>74</v>
      </c>
      <c r="C81" s="58" t="s">
        <v>79</v>
      </c>
      <c r="D81" s="59"/>
      <c r="E81" s="1"/>
    </row>
    <row r="82" spans="2:5" ht="15.75" customHeight="1">
      <c r="B82" s="41" t="s">
        <v>92</v>
      </c>
      <c r="C82" s="43" t="s">
        <v>101</v>
      </c>
      <c r="D82" s="44"/>
      <c r="E82" s="1"/>
    </row>
    <row r="83" spans="2:5" ht="15.75" customHeight="1">
      <c r="B83" s="42" t="s">
        <v>75</v>
      </c>
      <c r="C83" s="52" t="s">
        <v>80</v>
      </c>
      <c r="D83" s="53"/>
      <c r="E83" s="1"/>
    </row>
    <row r="84" spans="2:5" ht="15.75" customHeight="1">
      <c r="B84" s="41" t="s">
        <v>100</v>
      </c>
      <c r="C84" s="45" t="s">
        <v>95</v>
      </c>
      <c r="D84" s="44"/>
      <c r="E84" s="1"/>
    </row>
    <row r="85" spans="2:5" ht="15.75" customHeight="1">
      <c r="B85" s="42" t="s">
        <v>76</v>
      </c>
      <c r="C85" s="52" t="s">
        <v>81</v>
      </c>
      <c r="D85" s="53"/>
      <c r="E85" s="1"/>
    </row>
    <row r="86" spans="2:5" ht="15.75" customHeight="1">
      <c r="B86" s="41" t="s">
        <v>93</v>
      </c>
      <c r="C86" s="46" t="s">
        <v>97</v>
      </c>
      <c r="D86" s="44"/>
      <c r="E86" s="1"/>
    </row>
    <row r="87" spans="2:5" ht="15.75" customHeight="1">
      <c r="B87" s="42" t="s">
        <v>77</v>
      </c>
      <c r="C87" s="52" t="s">
        <v>82</v>
      </c>
      <c r="D87" s="53"/>
      <c r="E87" s="1"/>
    </row>
    <row r="88" spans="2:5" ht="15.75" customHeight="1">
      <c r="B88" s="41" t="s">
        <v>102</v>
      </c>
      <c r="C88" s="46" t="s">
        <v>96</v>
      </c>
      <c r="D88" s="44"/>
      <c r="E88" s="1"/>
    </row>
    <row r="89" spans="2:5" ht="15.75" customHeight="1">
      <c r="B89" s="42" t="s">
        <v>78</v>
      </c>
      <c r="C89" s="52" t="s">
        <v>83</v>
      </c>
      <c r="D89" s="53"/>
      <c r="E89" s="1"/>
    </row>
    <row r="90" spans="2:5" ht="15.75" customHeight="1">
      <c r="B90" s="34" t="s">
        <v>94</v>
      </c>
      <c r="C90" s="47" t="s">
        <v>98</v>
      </c>
      <c r="D90" s="44"/>
      <c r="E90" s="1"/>
    </row>
    <row r="91" spans="2:5" ht="15.75" customHeight="1">
      <c r="B91" s="34"/>
      <c r="C91" s="52" t="s">
        <v>84</v>
      </c>
      <c r="D91" s="53"/>
      <c r="E91" s="1"/>
    </row>
    <row r="92" spans="2:5" ht="15.75" customHeight="1">
      <c r="B92" s="33"/>
      <c r="C92" s="48" t="s">
        <v>99</v>
      </c>
      <c r="D92" s="37"/>
      <c r="E92" s="1"/>
    </row>
    <row r="93" spans="2:5" ht="15.75" customHeight="1">
      <c r="B93" s="3"/>
      <c r="C93" s="30"/>
      <c r="D93" s="31"/>
      <c r="E93" s="1"/>
    </row>
    <row r="94" spans="2:5" ht="15.75" customHeight="1">
      <c r="B94" s="7"/>
      <c r="C94" s="32"/>
      <c r="D94" s="3"/>
      <c r="E94" s="1"/>
    </row>
    <row r="95" spans="2:5" ht="15.75" customHeight="1">
      <c r="B95" s="5"/>
      <c r="C95" s="29"/>
      <c r="D95" s="5"/>
      <c r="E95" s="1"/>
    </row>
    <row r="96" spans="2:5" ht="15.75" customHeight="1">
      <c r="B96" s="5"/>
      <c r="C96" s="29"/>
      <c r="D96" s="5"/>
      <c r="E96" s="1"/>
    </row>
    <row r="97" spans="2:5" ht="15.75" customHeight="1">
      <c r="B97" s="5"/>
      <c r="C97" s="29"/>
      <c r="D97" s="5"/>
      <c r="E97" s="1"/>
    </row>
    <row r="98" spans="2:5" ht="15.75" customHeight="1">
      <c r="B98" s="5"/>
      <c r="C98" s="29"/>
      <c r="D98" s="5"/>
      <c r="E98" s="1"/>
    </row>
    <row r="99" spans="2:5" ht="15.75" customHeight="1">
      <c r="B99" s="5"/>
      <c r="C99" s="29"/>
      <c r="D99" s="5"/>
      <c r="E99" s="1"/>
    </row>
    <row r="100" spans="2:5" ht="15.75" customHeight="1">
      <c r="B100" s="5"/>
      <c r="C100" s="29"/>
      <c r="D100" s="5"/>
      <c r="E100" s="1"/>
    </row>
    <row r="101" ht="15.75" customHeight="1">
      <c r="E101" s="1"/>
    </row>
    <row r="102" ht="15.75" customHeight="1">
      <c r="E102" s="1"/>
    </row>
    <row r="103" ht="15.75" customHeight="1">
      <c r="E103" s="1"/>
    </row>
    <row r="104" ht="15.75" customHeight="1">
      <c r="E104" s="1"/>
    </row>
    <row r="105" ht="15.75" customHeight="1">
      <c r="E105" s="1"/>
    </row>
    <row r="106" ht="15.75" customHeight="1">
      <c r="E106" s="1"/>
    </row>
    <row r="107" ht="15.75" customHeight="1">
      <c r="E107" s="1"/>
    </row>
    <row r="108" ht="15.75" customHeight="1">
      <c r="E108" s="1"/>
    </row>
  </sheetData>
  <sheetProtection formatCells="0" formatColumns="0" formatRows="0" insertColumns="0" insertRows="0" insertHyperlinks="0" deleteColumns="0" deleteRows="0" sort="0" autoFilter="0" pivotTables="0"/>
  <mergeCells count="13">
    <mergeCell ref="B5:D5"/>
    <mergeCell ref="B2:D2"/>
    <mergeCell ref="B4:D4"/>
    <mergeCell ref="B3:D3"/>
    <mergeCell ref="C75:D75"/>
    <mergeCell ref="B74:D74"/>
    <mergeCell ref="B80:D80"/>
    <mergeCell ref="C83:D83"/>
    <mergeCell ref="C85:D85"/>
    <mergeCell ref="C87:D87"/>
    <mergeCell ref="C89:D89"/>
    <mergeCell ref="C91:D91"/>
    <mergeCell ref="C81:D81"/>
  </mergeCells>
  <printOptions/>
  <pageMargins left="1.0236220472440944" right="0.2755905511811024" top="0.7086614173228347" bottom="0.35433070866141736" header="0.15748031496062992" footer="0.2755905511811024"/>
  <pageSetup orientation="portrait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telkom1</cp:lastModifiedBy>
  <cp:lastPrinted>2019-08-18T14:06:31Z</cp:lastPrinted>
  <dcterms:created xsi:type="dcterms:W3CDTF">2015-01-06T22:41:22Z</dcterms:created>
  <dcterms:modified xsi:type="dcterms:W3CDTF">2019-12-26T09:02:39Z</dcterms:modified>
  <cp:category/>
  <cp:version/>
  <cp:contentType/>
  <cp:contentStatus/>
</cp:coreProperties>
</file>